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gur\Desktop\"/>
    </mc:Choice>
  </mc:AlternateContent>
  <xr:revisionPtr revIDLastSave="0" documentId="13_ncr:1_{55793C44-D41E-4907-A41F-386AE9A8CF9F}" xr6:coauthVersionLast="44" xr6:coauthVersionMax="44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G22" i="1"/>
  <c r="E22" i="1"/>
  <c r="G21" i="1"/>
  <c r="E21" i="1"/>
  <c r="B14" i="1"/>
  <c r="B26" i="1"/>
  <c r="B25" i="1"/>
  <c r="B24" i="1"/>
  <c r="B23" i="1"/>
  <c r="L17" i="1" l="1"/>
  <c r="L18" i="1" s="1"/>
  <c r="C3" i="1"/>
  <c r="C4" i="1"/>
  <c r="C5" i="1"/>
  <c r="C2" i="1"/>
  <c r="B3" i="1"/>
  <c r="D3" i="1" s="1"/>
  <c r="E3" i="1" s="1"/>
  <c r="B11" i="1" s="1"/>
  <c r="K11" i="1" s="1"/>
  <c r="B4" i="1"/>
  <c r="D4" i="1" s="1"/>
  <c r="E4" i="1" s="1"/>
  <c r="B12" i="1" s="1"/>
  <c r="K12" i="1" s="1"/>
  <c r="B5" i="1"/>
  <c r="D5" i="1" s="1"/>
  <c r="E5" i="1" s="1"/>
  <c r="B13" i="1" s="1"/>
  <c r="B2" i="1"/>
  <c r="D2" i="1" s="1"/>
  <c r="E2" i="1" s="1"/>
  <c r="J13" i="1" l="1"/>
  <c r="D13" i="1"/>
  <c r="E6" i="1"/>
  <c r="B10" i="1"/>
  <c r="K10" i="1" s="1"/>
  <c r="J11" i="1"/>
  <c r="J12" i="1"/>
  <c r="D11" i="1"/>
  <c r="D12" i="1"/>
  <c r="K13" i="1"/>
  <c r="D10" i="1" l="1"/>
  <c r="K14" i="1"/>
  <c r="D14" i="1"/>
  <c r="E10" i="1" s="1"/>
  <c r="E12" i="1"/>
  <c r="F12" i="1" s="1"/>
  <c r="J10" i="1"/>
  <c r="J14" i="1" s="1"/>
  <c r="E13" i="1" l="1"/>
  <c r="F13" i="1" s="1"/>
  <c r="F10" i="1"/>
  <c r="E11" i="1"/>
  <c r="F11" i="1" s="1"/>
  <c r="L11" i="1" s="1"/>
  <c r="M13" i="1"/>
  <c r="L13" i="1"/>
  <c r="M12" i="1"/>
  <c r="L12" i="1"/>
  <c r="M11" i="1" l="1"/>
  <c r="E14" i="1"/>
  <c r="F14" i="1"/>
  <c r="M10" i="1" l="1"/>
  <c r="M14" i="1" s="1"/>
  <c r="L16" i="1" s="1"/>
  <c r="B20" i="1" s="1"/>
  <c r="L10" i="1"/>
  <c r="L14" i="1" s="1"/>
  <c r="B19" i="1" s="1"/>
</calcChain>
</file>

<file path=xl/sharedStrings.xml><?xml version="1.0" encoding="utf-8"?>
<sst xmlns="http://schemas.openxmlformats.org/spreadsheetml/2006/main" count="55" uniqueCount="46">
  <si>
    <t>2. Kat</t>
  </si>
  <si>
    <t>1. Kat</t>
  </si>
  <si>
    <t>3. Kat</t>
  </si>
  <si>
    <t>4. Kat</t>
  </si>
  <si>
    <t>G</t>
  </si>
  <si>
    <t>Q</t>
  </si>
  <si>
    <t>G+0,3Q</t>
  </si>
  <si>
    <t>F/g(9,81)= kütle</t>
  </si>
  <si>
    <t>mi (kns2/m)</t>
  </si>
  <si>
    <t>h</t>
  </si>
  <si>
    <t>mixhi</t>
  </si>
  <si>
    <t>mi*hi/toplam</t>
  </si>
  <si>
    <t>Fi (kN)</t>
  </si>
  <si>
    <t>m*di^2-x</t>
  </si>
  <si>
    <t>Fi*dx</t>
  </si>
  <si>
    <t>Fi*dy</t>
  </si>
  <si>
    <t>Kat 1</t>
  </si>
  <si>
    <t>Kat 2</t>
  </si>
  <si>
    <t>Kat 3</t>
  </si>
  <si>
    <t>Kat 4</t>
  </si>
  <si>
    <t>Toplam</t>
  </si>
  <si>
    <t>toplam</t>
  </si>
  <si>
    <t>dix (m)</t>
  </si>
  <si>
    <t>diy (m)</t>
  </si>
  <si>
    <t>m*di^2-y</t>
  </si>
  <si>
    <t>Tx</t>
  </si>
  <si>
    <t>Ty</t>
  </si>
  <si>
    <t>Tampirik</t>
  </si>
  <si>
    <t>1,4*Tamp</t>
  </si>
  <si>
    <t>&gt; Tx ve Ty</t>
  </si>
  <si>
    <t>sn</t>
  </si>
  <si>
    <t>Sd1</t>
  </si>
  <si>
    <t>Sds</t>
  </si>
  <si>
    <t>Sea(Tx)=</t>
  </si>
  <si>
    <t>Sea(Ty)=</t>
  </si>
  <si>
    <t>RaTx</t>
  </si>
  <si>
    <t>Raty</t>
  </si>
  <si>
    <t>I</t>
  </si>
  <si>
    <t>R</t>
  </si>
  <si>
    <t>Sar(Tx)</t>
  </si>
  <si>
    <t>Sar(Ty)</t>
  </si>
  <si>
    <t>Vt=mt*Sar(T)&gt;=0,04 mt*I*Sds*g</t>
  </si>
  <si>
    <t>Vtx=</t>
  </si>
  <si>
    <t>g=</t>
  </si>
  <si>
    <t>&gt;=</t>
  </si>
  <si>
    <t>Vty=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</si>
</sst>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;[Red]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vertical="center"/>
    </xf>
    <xf numFmtId="0" fontId="1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10" workbookViewId="0">
      <selection activeCell="M25" sqref="M25"/>
    </sheetView>
  </sheetViews>
  <sheetFormatPr defaultRowHeight="15" x14ac:dyDescent="0.25"/>
  <cols>
    <col min="1" max="1" width="11.85546875" bestFit="1" customWidth="1"/>
    <col min="2" max="2" width="12" bestFit="1" customWidth="1"/>
    <col min="5" max="5" width="15" bestFit="1" customWidth="1"/>
  </cols>
  <sheetData>
    <row r="1" spans="1:13" x14ac:dyDescent="0.25">
      <c r="A1" s="1"/>
      <c r="B1" s="5" t="s">
        <v>4</v>
      </c>
      <c r="C1" s="5" t="s">
        <v>5</v>
      </c>
      <c r="D1" s="1" t="s">
        <v>6</v>
      </c>
      <c r="E1" s="1" t="s">
        <v>7</v>
      </c>
    </row>
    <row r="2" spans="1:13" x14ac:dyDescent="0.25">
      <c r="A2" s="1" t="s">
        <v>1</v>
      </c>
      <c r="B2" s="1">
        <f>24*20</f>
        <v>480</v>
      </c>
      <c r="C2" s="1">
        <f>24*10</f>
        <v>240</v>
      </c>
      <c r="D2" s="1">
        <f>B2+0.3*C2</f>
        <v>552</v>
      </c>
      <c r="E2" s="1">
        <f>D2/9.81</f>
        <v>56.269113149847094</v>
      </c>
    </row>
    <row r="3" spans="1:13" x14ac:dyDescent="0.25">
      <c r="A3" s="1" t="s">
        <v>0</v>
      </c>
      <c r="B3" s="1">
        <f t="shared" ref="B3:B5" si="0">24*20</f>
        <v>480</v>
      </c>
      <c r="C3" s="1">
        <f t="shared" ref="C3:C5" si="1">24*10</f>
        <v>240</v>
      </c>
      <c r="D3" s="1">
        <f t="shared" ref="D3:D5" si="2">B3+0.3*C3</f>
        <v>552</v>
      </c>
      <c r="E3" s="1">
        <f t="shared" ref="E3:E5" si="3">D3/9.81</f>
        <v>56.269113149847094</v>
      </c>
    </row>
    <row r="4" spans="1:13" x14ac:dyDescent="0.25">
      <c r="A4" s="1" t="s">
        <v>2</v>
      </c>
      <c r="B4" s="1">
        <f t="shared" si="0"/>
        <v>480</v>
      </c>
      <c r="C4" s="1">
        <f t="shared" si="1"/>
        <v>240</v>
      </c>
      <c r="D4" s="1">
        <f t="shared" si="2"/>
        <v>552</v>
      </c>
      <c r="E4" s="1">
        <f t="shared" si="3"/>
        <v>56.269113149847094</v>
      </c>
    </row>
    <row r="5" spans="1:13" x14ac:dyDescent="0.25">
      <c r="A5" s="1" t="s">
        <v>3</v>
      </c>
      <c r="B5" s="1">
        <f t="shared" si="0"/>
        <v>480</v>
      </c>
      <c r="C5" s="1">
        <f t="shared" si="1"/>
        <v>240</v>
      </c>
      <c r="D5" s="1">
        <f t="shared" si="2"/>
        <v>552</v>
      </c>
      <c r="E5" s="1">
        <f t="shared" si="3"/>
        <v>56.269113149847094</v>
      </c>
    </row>
    <row r="6" spans="1:13" x14ac:dyDescent="0.25">
      <c r="A6" s="1"/>
      <c r="B6" s="1"/>
      <c r="C6" s="1"/>
      <c r="D6" s="1" t="s">
        <v>20</v>
      </c>
      <c r="E6" s="1">
        <f>SUM(E2:E5)</f>
        <v>225.07645259938838</v>
      </c>
    </row>
    <row r="7" spans="1:13" ht="12" customHeight="1" x14ac:dyDescent="0.25"/>
    <row r="8" spans="1:13" x14ac:dyDescent="0.25">
      <c r="A8" s="21"/>
      <c r="B8" s="21"/>
    </row>
    <row r="9" spans="1:13" x14ac:dyDescent="0.25">
      <c r="B9" t="s">
        <v>8</v>
      </c>
      <c r="C9" t="s">
        <v>9</v>
      </c>
      <c r="D9" t="s">
        <v>10</v>
      </c>
      <c r="E9" t="s">
        <v>11</v>
      </c>
      <c r="F9" t="s">
        <v>12</v>
      </c>
      <c r="G9" s="2"/>
      <c r="H9" t="s">
        <v>22</v>
      </c>
      <c r="I9" t="s">
        <v>23</v>
      </c>
      <c r="J9" t="s">
        <v>13</v>
      </c>
      <c r="K9" t="s">
        <v>24</v>
      </c>
      <c r="L9" t="s">
        <v>14</v>
      </c>
      <c r="M9" t="s">
        <v>15</v>
      </c>
    </row>
    <row r="10" spans="1:13" x14ac:dyDescent="0.25">
      <c r="A10" t="s">
        <v>16</v>
      </c>
      <c r="B10">
        <f>E2</f>
        <v>56.269113149847094</v>
      </c>
      <c r="C10">
        <v>3</v>
      </c>
      <c r="D10">
        <f>B10*C10</f>
        <v>168.80733944954127</v>
      </c>
      <c r="E10">
        <f>D10/D14</f>
        <v>0.1</v>
      </c>
      <c r="F10">
        <f>E10*100</f>
        <v>10</v>
      </c>
      <c r="G10" t="s">
        <v>16</v>
      </c>
      <c r="H10">
        <v>1.9E-3</v>
      </c>
      <c r="I10">
        <v>1.6000000000000001E-3</v>
      </c>
      <c r="J10">
        <f>B10*H10*H10</f>
        <v>2.0313149847094801E-4</v>
      </c>
      <c r="K10">
        <f>B10*I10*I10</f>
        <v>1.4404892966360857E-4</v>
      </c>
      <c r="L10">
        <f>F10*H10</f>
        <v>1.9E-2</v>
      </c>
      <c r="M10">
        <f>F10*I10</f>
        <v>1.6E-2</v>
      </c>
    </row>
    <row r="11" spans="1:13" x14ac:dyDescent="0.25">
      <c r="A11" t="s">
        <v>17</v>
      </c>
      <c r="B11">
        <f t="shared" ref="B11:B13" si="4">E3</f>
        <v>56.269113149847094</v>
      </c>
      <c r="C11">
        <v>6</v>
      </c>
      <c r="D11">
        <f t="shared" ref="D11:D13" si="5">B11*C11</f>
        <v>337.61467889908255</v>
      </c>
      <c r="E11">
        <f>D11/D14</f>
        <v>0.2</v>
      </c>
      <c r="F11">
        <f>E11*100</f>
        <v>20</v>
      </c>
      <c r="G11" t="s">
        <v>17</v>
      </c>
      <c r="H11">
        <v>5.3E-3</v>
      </c>
      <c r="I11">
        <v>4.8999999999999998E-3</v>
      </c>
      <c r="J11">
        <f>B11*H11*H11</f>
        <v>1.5805993883792049E-3</v>
      </c>
      <c r="K11">
        <f t="shared" ref="K11:K13" si="6">B11*I11*I11</f>
        <v>1.3510214067278287E-3</v>
      </c>
      <c r="L11">
        <f>F11*H11</f>
        <v>0.106</v>
      </c>
      <c r="M11">
        <f t="shared" ref="M11:M13" si="7">F11*I11</f>
        <v>9.8000000000000004E-2</v>
      </c>
    </row>
    <row r="12" spans="1:13" x14ac:dyDescent="0.25">
      <c r="A12" t="s">
        <v>18</v>
      </c>
      <c r="B12">
        <f t="shared" si="4"/>
        <v>56.269113149847094</v>
      </c>
      <c r="C12">
        <v>9</v>
      </c>
      <c r="D12">
        <f t="shared" si="5"/>
        <v>506.42201834862385</v>
      </c>
      <c r="E12">
        <f>D12/D14</f>
        <v>0.30000000000000004</v>
      </c>
      <c r="F12">
        <f>E12*100</f>
        <v>30.000000000000004</v>
      </c>
      <c r="G12" t="s">
        <v>18</v>
      </c>
      <c r="H12">
        <v>8.6E-3</v>
      </c>
      <c r="I12">
        <v>8.2000000000000007E-3</v>
      </c>
      <c r="J12">
        <f>B12*H12*H12</f>
        <v>4.161663608562691E-3</v>
      </c>
      <c r="K12">
        <f t="shared" si="6"/>
        <v>3.7835351681957193E-3</v>
      </c>
      <c r="L12">
        <f>F12*H12</f>
        <v>0.25800000000000001</v>
      </c>
      <c r="M12">
        <f t="shared" si="7"/>
        <v>0.24600000000000005</v>
      </c>
    </row>
    <row r="13" spans="1:13" x14ac:dyDescent="0.25">
      <c r="A13" t="s">
        <v>19</v>
      </c>
      <c r="B13">
        <f t="shared" si="4"/>
        <v>56.269113149847094</v>
      </c>
      <c r="C13">
        <v>12</v>
      </c>
      <c r="D13">
        <f t="shared" si="5"/>
        <v>675.2293577981651</v>
      </c>
      <c r="E13">
        <f>D13/D14</f>
        <v>0.4</v>
      </c>
      <c r="F13">
        <f>E13*100</f>
        <v>40</v>
      </c>
      <c r="G13" t="s">
        <v>19</v>
      </c>
      <c r="H13">
        <v>1.0999999999999999E-2</v>
      </c>
      <c r="I13">
        <v>1.0999999999999999E-2</v>
      </c>
      <c r="J13">
        <f>B13*H13*H13</f>
        <v>6.8085626911314973E-3</v>
      </c>
      <c r="K13">
        <f t="shared" si="6"/>
        <v>6.8085626911314973E-3</v>
      </c>
      <c r="L13">
        <f>F13*H13</f>
        <v>0.43999999999999995</v>
      </c>
      <c r="M13">
        <f t="shared" si="7"/>
        <v>0.43999999999999995</v>
      </c>
    </row>
    <row r="14" spans="1:13" ht="15.75" thickBot="1" x14ac:dyDescent="0.3">
      <c r="B14">
        <f>SUM(B10:B13)</f>
        <v>225.07645259938838</v>
      </c>
      <c r="C14" t="s">
        <v>21</v>
      </c>
      <c r="D14">
        <f>SUM(D10:D13)</f>
        <v>1688.0733944954127</v>
      </c>
      <c r="E14">
        <f>SUM(E10:E13)</f>
        <v>1</v>
      </c>
      <c r="F14">
        <f>SUM(F10:F13)</f>
        <v>100</v>
      </c>
      <c r="G14" s="2"/>
      <c r="I14" t="s">
        <v>20</v>
      </c>
      <c r="J14" s="6">
        <f>SUM(J10:J13)</f>
        <v>1.2753957186544342E-2</v>
      </c>
      <c r="K14" s="6">
        <f>SUM(K10:K13)</f>
        <v>1.2087168195718654E-2</v>
      </c>
      <c r="L14" s="6">
        <f>SUM(L10:L13)</f>
        <v>0.82299999999999995</v>
      </c>
      <c r="M14" s="6">
        <f>SUM(M10:M13)</f>
        <v>0.8</v>
      </c>
    </row>
    <row r="15" spans="1:13" x14ac:dyDescent="0.25">
      <c r="G15" s="2"/>
      <c r="K15" s="8" t="s">
        <v>25</v>
      </c>
      <c r="L15" s="9">
        <f>2*3.1416*(J14/L14)^(1/2)</f>
        <v>0.78217412265127384</v>
      </c>
      <c r="M15" s="7" t="s">
        <v>30</v>
      </c>
    </row>
    <row r="16" spans="1:13" ht="15.75" thickBot="1" x14ac:dyDescent="0.3">
      <c r="A16" s="3"/>
      <c r="B16" s="3"/>
      <c r="G16" s="2"/>
      <c r="J16" s="4"/>
      <c r="K16" s="10" t="s">
        <v>26</v>
      </c>
      <c r="L16" s="11">
        <f>2*3.1416*(K14/M14)^(1/2)</f>
        <v>0.77232158571313025</v>
      </c>
      <c r="M16" s="7" t="s">
        <v>30</v>
      </c>
    </row>
    <row r="17" spans="1:13" x14ac:dyDescent="0.25">
      <c r="A17" s="2" t="s">
        <v>31</v>
      </c>
      <c r="B17" s="2">
        <v>0.20300000000000001</v>
      </c>
      <c r="C17" s="2" t="s">
        <v>30</v>
      </c>
      <c r="K17" t="s">
        <v>27</v>
      </c>
      <c r="L17">
        <f>0.1*C13^(3/4)</f>
        <v>0.64474195909412524</v>
      </c>
    </row>
    <row r="18" spans="1:13" ht="15.75" thickBot="1" x14ac:dyDescent="0.3">
      <c r="A18" s="2" t="s">
        <v>32</v>
      </c>
      <c r="B18" s="2">
        <v>0.71299999999999997</v>
      </c>
      <c r="C18" s="2" t="s">
        <v>30</v>
      </c>
      <c r="K18" t="s">
        <v>28</v>
      </c>
      <c r="L18">
        <f>L17*1.4</f>
        <v>0.90263874273177525</v>
      </c>
      <c r="M18" t="s">
        <v>29</v>
      </c>
    </row>
    <row r="19" spans="1:13" x14ac:dyDescent="0.25">
      <c r="A19" s="12" t="s">
        <v>33</v>
      </c>
      <c r="B19" s="13">
        <f>B17/L15</f>
        <v>0.25953300438003107</v>
      </c>
      <c r="C19" s="2"/>
      <c r="E19" s="21" t="s">
        <v>41</v>
      </c>
      <c r="F19" s="21"/>
      <c r="G19" s="21"/>
    </row>
    <row r="20" spans="1:13" ht="15.75" thickBot="1" x14ac:dyDescent="0.3">
      <c r="A20" s="14" t="s">
        <v>34</v>
      </c>
      <c r="B20" s="15">
        <f>B17/L16</f>
        <v>0.26284387715585872</v>
      </c>
      <c r="C20" s="2"/>
    </row>
    <row r="21" spans="1:13" x14ac:dyDescent="0.25">
      <c r="A21" t="s">
        <v>37</v>
      </c>
      <c r="B21">
        <v>1</v>
      </c>
      <c r="D21" s="17" t="s">
        <v>42</v>
      </c>
      <c r="E21" s="18">
        <f>B25*B27*B14</f>
        <v>71.631109208888574</v>
      </c>
      <c r="F21" t="s">
        <v>44</v>
      </c>
      <c r="G21">
        <f>0.04*B14*B21*B18*B27</f>
        <v>62.972160000000002</v>
      </c>
    </row>
    <row r="22" spans="1:13" ht="15.75" thickBot="1" x14ac:dyDescent="0.3">
      <c r="A22" t="s">
        <v>38</v>
      </c>
      <c r="B22">
        <v>8</v>
      </c>
      <c r="D22" s="19" t="s">
        <v>45</v>
      </c>
      <c r="E22" s="20">
        <f>B14*B27*B26</f>
        <v>72.544910095017002</v>
      </c>
      <c r="F22" t="s">
        <v>44</v>
      </c>
      <c r="G22">
        <f>0.04*B14*B21*B18*B27</f>
        <v>62.972160000000002</v>
      </c>
    </row>
    <row r="23" spans="1:13" x14ac:dyDescent="0.25">
      <c r="A23" t="s">
        <v>35</v>
      </c>
      <c r="B23">
        <f>B22/B21</f>
        <v>8</v>
      </c>
    </row>
    <row r="24" spans="1:13" x14ac:dyDescent="0.25">
      <c r="A24" t="s">
        <v>36</v>
      </c>
      <c r="B24">
        <f>B22/B21</f>
        <v>8</v>
      </c>
    </row>
    <row r="25" spans="1:13" x14ac:dyDescent="0.25">
      <c r="A25" t="s">
        <v>39</v>
      </c>
      <c r="B25" s="16">
        <f>B19/B23</f>
        <v>3.2441625547503884E-2</v>
      </c>
    </row>
    <row r="26" spans="1:13" x14ac:dyDescent="0.25">
      <c r="A26" t="s">
        <v>40</v>
      </c>
      <c r="B26" s="16">
        <f>B20/B24</f>
        <v>3.285548464448234E-2</v>
      </c>
    </row>
    <row r="27" spans="1:13" x14ac:dyDescent="0.25">
      <c r="A27" t="s">
        <v>43</v>
      </c>
      <c r="B27">
        <v>9.81</v>
      </c>
    </row>
    <row r="29" spans="1:13" x14ac:dyDescent="0.25">
      <c r="A29" s="22"/>
      <c r="B29" s="22"/>
      <c r="C29" s="22"/>
      <c r="D29" s="22"/>
      <c r="E29" s="22"/>
      <c r="F29" s="23"/>
      <c r="G29" s="23"/>
      <c r="H29" s="22"/>
      <c r="I29" s="22"/>
    </row>
    <row r="30" spans="1:13" x14ac:dyDescent="0.25">
      <c r="A30" s="22"/>
      <c r="B30" s="24"/>
      <c r="C30" s="24"/>
      <c r="D30" s="24"/>
      <c r="E30" s="24"/>
      <c r="F30" s="25"/>
      <c r="G30" s="25"/>
      <c r="H30" s="22"/>
      <c r="I30" s="22"/>
    </row>
    <row r="31" spans="1:13" x14ac:dyDescent="0.25">
      <c r="A31" s="22"/>
      <c r="B31" s="24"/>
      <c r="C31" s="24"/>
      <c r="D31" s="24"/>
      <c r="E31" s="24"/>
      <c r="F31" s="25"/>
      <c r="G31" s="25"/>
      <c r="H31" s="24"/>
      <c r="I31" s="22"/>
    </row>
    <row r="32" spans="1:13" x14ac:dyDescent="0.25">
      <c r="A32" s="22"/>
      <c r="B32" s="24"/>
      <c r="C32" s="24"/>
      <c r="D32" s="24"/>
      <c r="E32" s="24"/>
      <c r="F32" s="25"/>
      <c r="G32" s="25"/>
      <c r="H32" s="24"/>
      <c r="I32" s="22"/>
    </row>
    <row r="33" spans="1:9" x14ac:dyDescent="0.25">
      <c r="A33" s="22"/>
      <c r="B33" s="24"/>
      <c r="C33" s="24"/>
      <c r="D33" s="24"/>
      <c r="E33" s="24"/>
      <c r="F33" s="25"/>
      <c r="G33" s="25"/>
      <c r="H33" s="24"/>
      <c r="I33" s="22"/>
    </row>
    <row r="34" spans="1:9" x14ac:dyDescent="0.25">
      <c r="A34" s="22"/>
      <c r="B34" s="24"/>
      <c r="C34" s="24"/>
      <c r="D34" s="24"/>
      <c r="E34" s="24"/>
      <c r="F34" s="25"/>
      <c r="G34" s="25"/>
      <c r="H34" s="24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</sheetData>
  <mergeCells count="2">
    <mergeCell ref="A8:B8"/>
    <mergeCell ref="E19:G1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insapedia</dc:creator>
  <cp:lastModifiedBy>ugur ozmen</cp:lastModifiedBy>
  <dcterms:created xsi:type="dcterms:W3CDTF">2015-06-05T18:17:20Z</dcterms:created>
  <dcterms:modified xsi:type="dcterms:W3CDTF">2020-05-22T20:31:16Z</dcterms:modified>
</cp:coreProperties>
</file>